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puterkurs\Documents\"/>
    </mc:Choice>
  </mc:AlternateContent>
  <xr:revisionPtr revIDLastSave="0" documentId="8_{BF33F4BA-2962-4162-B27C-EF8164A56111}" xr6:coauthVersionLast="47" xr6:coauthVersionMax="47" xr10:uidLastSave="{00000000-0000-0000-0000-000000000000}"/>
  <bookViews>
    <workbookView xWindow="-108" yWindow="-108" windowWidth="23256" windowHeight="12456" activeTab="4" xr2:uid="{3F04D648-D98D-437B-98A9-A3863D184484}"/>
  </bookViews>
  <sheets>
    <sheet name="Einnahmen2021" sheetId="1" r:id="rId1"/>
    <sheet name="Einnahmen2022" sheetId="2" r:id="rId2"/>
    <sheet name="Einnahmen2023" sheetId="3" r:id="rId3"/>
    <sheet name="Einnahmen2024" sheetId="4" r:id="rId4"/>
    <sheet name="Säulen-Einnahmen-2024" sheetId="5" r:id="rId5"/>
    <sheet name="Balken-Einnahmen-1VJ4VJ-2024" sheetId="6" r:id="rId6"/>
    <sheet name="Linien-Einnahmen-2024" sheetId="7" r:id="rId7"/>
    <sheet name="Kreis-Einnahmen-3VJ-2024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G13" i="2"/>
  <c r="G12" i="2"/>
  <c r="J14" i="2"/>
  <c r="I14" i="2"/>
  <c r="H14" i="2"/>
  <c r="J13" i="2"/>
  <c r="I13" i="2"/>
  <c r="H13" i="2"/>
  <c r="J12" i="2"/>
  <c r="I12" i="2"/>
  <c r="H12" i="2"/>
  <c r="J11" i="2"/>
  <c r="I11" i="2"/>
  <c r="H11" i="2"/>
  <c r="G14" i="3"/>
  <c r="G13" i="3"/>
  <c r="G12" i="3"/>
  <c r="J14" i="3"/>
  <c r="I14" i="3"/>
  <c r="H14" i="3"/>
  <c r="J13" i="3"/>
  <c r="I13" i="3"/>
  <c r="H13" i="3"/>
  <c r="J12" i="3"/>
  <c r="I12" i="3"/>
  <c r="H12" i="3"/>
  <c r="J11" i="3"/>
  <c r="I11" i="3"/>
  <c r="H11" i="3"/>
  <c r="G14" i="4"/>
  <c r="G13" i="4"/>
  <c r="G12" i="4"/>
  <c r="J14" i="4"/>
  <c r="I14" i="4"/>
  <c r="H14" i="4"/>
  <c r="J13" i="4"/>
  <c r="I13" i="4"/>
  <c r="H13" i="4"/>
  <c r="J12" i="4"/>
  <c r="I12" i="4"/>
  <c r="H12" i="4"/>
  <c r="J11" i="4"/>
  <c r="I11" i="4"/>
  <c r="H11" i="4"/>
  <c r="G14" i="1"/>
  <c r="G13" i="1"/>
  <c r="G12" i="1"/>
  <c r="J14" i="1"/>
  <c r="I14" i="1"/>
  <c r="H14" i="1"/>
  <c r="J13" i="1"/>
  <c r="I13" i="1"/>
  <c r="H13" i="1"/>
  <c r="J12" i="1"/>
  <c r="I12" i="1"/>
  <c r="H12" i="1"/>
  <c r="J11" i="1"/>
  <c r="I11" i="1"/>
  <c r="H11" i="1"/>
  <c r="G11" i="2"/>
  <c r="G11" i="3"/>
  <c r="G11" i="4"/>
  <c r="G11" i="1"/>
  <c r="E22" i="2"/>
  <c r="D22" i="2"/>
  <c r="C22" i="2"/>
  <c r="E22" i="3"/>
  <c r="D22" i="3"/>
  <c r="C22" i="3"/>
  <c r="E22" i="4"/>
  <c r="D22" i="4"/>
  <c r="C22" i="4"/>
  <c r="E22" i="1"/>
  <c r="D22" i="1"/>
  <c r="C22" i="1"/>
  <c r="B22" i="2"/>
  <c r="B22" i="3"/>
  <c r="B22" i="4"/>
  <c r="B22" i="1"/>
  <c r="E20" i="2"/>
  <c r="D20" i="2"/>
  <c r="C20" i="2"/>
  <c r="E20" i="3"/>
  <c r="D20" i="3"/>
  <c r="C20" i="3"/>
  <c r="E20" i="4"/>
  <c r="D20" i="4"/>
  <c r="C20" i="4"/>
  <c r="E20" i="1"/>
  <c r="D20" i="1"/>
  <c r="C20" i="1"/>
  <c r="B20" i="2"/>
  <c r="B20" i="3"/>
  <c r="B20" i="4"/>
  <c r="B20" i="1"/>
  <c r="E18" i="2"/>
  <c r="D18" i="2"/>
  <c r="C18" i="2"/>
  <c r="E18" i="3"/>
  <c r="D18" i="3"/>
  <c r="C18" i="3"/>
  <c r="E18" i="4"/>
  <c r="D18" i="4"/>
  <c r="C18" i="4"/>
  <c r="E18" i="1"/>
  <c r="D18" i="1"/>
  <c r="C18" i="1"/>
  <c r="B18" i="2"/>
  <c r="B18" i="3"/>
  <c r="B18" i="4"/>
  <c r="B18" i="1"/>
  <c r="E16" i="2"/>
  <c r="D16" i="2"/>
  <c r="C16" i="2"/>
  <c r="E16" i="3"/>
  <c r="D16" i="3"/>
  <c r="C16" i="3"/>
  <c r="E16" i="4"/>
  <c r="D16" i="4"/>
  <c r="C16" i="4"/>
  <c r="E16" i="1"/>
  <c r="D16" i="1"/>
  <c r="C16" i="1"/>
  <c r="B16" i="2"/>
  <c r="B16" i="3"/>
  <c r="B16" i="4"/>
  <c r="B16" i="1"/>
  <c r="F14" i="2"/>
  <c r="F13" i="2"/>
  <c r="F12" i="2"/>
  <c r="F14" i="3"/>
  <c r="F13" i="3"/>
  <c r="F12" i="3"/>
  <c r="F14" i="4"/>
  <c r="F13" i="4"/>
  <c r="F12" i="4"/>
  <c r="F14" i="1"/>
  <c r="F13" i="1"/>
  <c r="F12" i="1"/>
  <c r="F11" i="2"/>
  <c r="F22" i="2" s="1"/>
  <c r="F11" i="3"/>
  <c r="F11" i="4"/>
  <c r="F11" i="1"/>
  <c r="F16" i="3" l="1"/>
  <c r="K13" i="3"/>
  <c r="K14" i="2"/>
  <c r="K12" i="4"/>
  <c r="K14" i="4"/>
  <c r="K12" i="2"/>
  <c r="K13" i="2"/>
  <c r="K14" i="3"/>
  <c r="K11" i="1"/>
  <c r="K13" i="1"/>
  <c r="K12" i="1"/>
  <c r="K11" i="3"/>
  <c r="K14" i="1"/>
  <c r="K11" i="4"/>
  <c r="K13" i="4"/>
  <c r="K11" i="2"/>
  <c r="K12" i="3"/>
  <c r="F20" i="2"/>
  <c r="F16" i="2"/>
  <c r="F16" i="1"/>
  <c r="F18" i="1"/>
  <c r="F22" i="1"/>
  <c r="F20" i="1"/>
  <c r="F22" i="3"/>
  <c r="F18" i="2"/>
  <c r="F20" i="3"/>
  <c r="F18" i="3"/>
  <c r="F18" i="4"/>
  <c r="F20" i="4"/>
  <c r="F22" i="4"/>
  <c r="F16" i="4"/>
</calcChain>
</file>

<file path=xl/sharedStrings.xml><?xml version="1.0" encoding="utf-8"?>
<sst xmlns="http://schemas.openxmlformats.org/spreadsheetml/2006/main" count="108" uniqueCount="20">
  <si>
    <t>Müller</t>
  </si>
  <si>
    <t>Reuter</t>
  </si>
  <si>
    <t>Lindner</t>
  </si>
  <si>
    <t>Summe</t>
  </si>
  <si>
    <t>Mittelwert</t>
  </si>
  <si>
    <t>Min</t>
  </si>
  <si>
    <t>Max</t>
  </si>
  <si>
    <t>Muster</t>
  </si>
  <si>
    <t>Umsätze</t>
  </si>
  <si>
    <t>1. Quartal</t>
  </si>
  <si>
    <t>2. Quartal</t>
  </si>
  <si>
    <t>3. Quartal</t>
  </si>
  <si>
    <t>4. Quartal</t>
  </si>
  <si>
    <t>Vierteljahre</t>
  </si>
  <si>
    <t>Provisionen</t>
  </si>
  <si>
    <t>Provisionstabelle</t>
  </si>
  <si>
    <t>Umsatz</t>
  </si>
  <si>
    <t>Provision</t>
  </si>
  <si>
    <t>bis</t>
  </si>
  <si>
    <t>über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</si>
</sst>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4" x14ac:knownFonts="1">
    <font>
      <sz val="13"/>
      <color theme="1"/>
      <name val="Roboto"/>
    </font>
    <font>
      <b/>
      <sz val="13"/>
      <color theme="1"/>
      <name val="Roboto"/>
    </font>
    <font>
      <i/>
      <sz val="13"/>
      <color theme="1"/>
      <name val="Roboto"/>
    </font>
    <font>
      <sz val="36"/>
      <color theme="4"/>
      <name val="Roboto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2" borderId="1">
      <alignment horizontal="center" vertical="center"/>
    </xf>
    <xf numFmtId="44" fontId="2" fillId="0" borderId="1">
      <alignment vertical="center"/>
    </xf>
    <xf numFmtId="0" fontId="3" fillId="2" borderId="0">
      <alignment vertical="center"/>
    </xf>
  </cellStyleXfs>
  <cellXfs count="8">
    <xf numFmtId="0" fontId="0" fillId="0" borderId="0" xfId="0">
      <alignment vertical="center"/>
    </xf>
    <xf numFmtId="0" fontId="1" fillId="2" borderId="1" xfId="1">
      <alignment horizontal="center" vertical="center"/>
    </xf>
    <xf numFmtId="44" fontId="2" fillId="0" borderId="1" xfId="2">
      <alignment vertical="center"/>
    </xf>
    <xf numFmtId="10" fontId="0" fillId="0" borderId="1" xfId="0" applyNumberFormat="1" applyBorder="1">
      <alignment vertical="center"/>
    </xf>
    <xf numFmtId="0" fontId="3" fillId="2" borderId="0" xfId="3" applyAlignment="1">
      <alignment horizontal="center" vertical="center"/>
    </xf>
    <xf numFmtId="0" fontId="1" fillId="2" borderId="1" xfId="1">
      <alignment horizontal="center" vertical="center"/>
    </xf>
    <xf numFmtId="0" fontId="1" fillId="2" borderId="2" xfId="1" applyBorder="1">
      <alignment horizontal="center" vertical="center"/>
    </xf>
    <xf numFmtId="0" fontId="1" fillId="2" borderId="3" xfId="1" applyBorder="1">
      <alignment horizontal="center" vertical="center"/>
    </xf>
  </cellXfs>
  <cellStyles count="4">
    <cellStyle name="Beschriftung" xfId="1" xr:uid="{0833A00C-FFEC-48C7-A7C3-A86E356F00B2}"/>
    <cellStyle name="Betrag" xfId="2" xr:uid="{458D8E3B-0121-4F60-8883-5F57CF5CE41A}"/>
    <cellStyle name="Standard" xfId="0" builtinId="0" customBuiltin="1"/>
    <cellStyle name="Txt Umsätze" xfId="3" xr:uid="{53515B03-9D39-48BB-808E-A577860CB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Einnahmen2024!$B$10</c:f>
              <c:strCache>
                <c:ptCount val="1"/>
                <c:pt idx="0">
                  <c:v>1. Quartal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Einnahmen2024!$B$11:$B$14</c:f>
              <c:numCache>
                <c:formatCode>_("€"* #,##0.00_);_("€"* \(#,##0.00\);_("€"* "-"??_);_(@_)</c:formatCode>
                <c:ptCount val="4"/>
                <c:pt idx="0">
                  <c:v>99000</c:v>
                </c:pt>
                <c:pt idx="1">
                  <c:v>29120.1</c:v>
                </c:pt>
                <c:pt idx="2">
                  <c:v>25750</c:v>
                </c:pt>
                <c:pt idx="3">
                  <c:v>10500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43-4AD4-98C1-4F8D47B6E13B}"/>
            </c:ext>
          </c:extLst>
        </c:ser>
        <c:ser>
          <c:idx val="1"/>
          <c:order val="1"/>
          <c:tx>
            <c:strRef>
              <c:f>Einnahmen2024!$C$10</c:f>
              <c:strCache>
                <c:ptCount val="1"/>
                <c:pt idx="0">
                  <c:v>2. Quartal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Einnahmen2024!$C$11:$C$14</c:f>
              <c:numCache>
                <c:formatCode>_("€"* #,##0.00_);_("€"* \(#,##0.00\);_("€"* "-"??_);_(@_)</c:formatCode>
                <c:ptCount val="4"/>
                <c:pt idx="0">
                  <c:v>25800</c:v>
                </c:pt>
                <c:pt idx="1">
                  <c:v>9900</c:v>
                </c:pt>
                <c:pt idx="2">
                  <c:v>21800</c:v>
                </c:pt>
                <c:pt idx="3">
                  <c:v>39850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43-4AD4-98C1-4F8D47B6E13B}"/>
            </c:ext>
          </c:extLst>
        </c:ser>
        <c:ser>
          <c:idx val="2"/>
          <c:order val="2"/>
          <c:tx>
            <c:strRef>
              <c:f>Einnahmen2024!$D$10</c:f>
              <c:strCache>
                <c:ptCount val="1"/>
                <c:pt idx="0">
                  <c:v>3. Quartal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Einnahmen2024!$D$11:$D$14</c:f>
              <c:numCache>
                <c:formatCode>_("€"* #,##0.00_);_("€"* \(#,##0.00\);_("€"* "-"??_);_(@_)</c:formatCode>
                <c:ptCount val="4"/>
                <c:pt idx="0">
                  <c:v>41200.800000000003</c:v>
                </c:pt>
                <c:pt idx="1">
                  <c:v>18300</c:v>
                </c:pt>
                <c:pt idx="2">
                  <c:v>48910</c:v>
                </c:pt>
                <c:pt idx="3">
                  <c:v>4520.3999999999996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43-4AD4-98C1-4F8D47B6E13B}"/>
            </c:ext>
          </c:extLst>
        </c:ser>
        <c:ser>
          <c:idx val="3"/>
          <c:order val="3"/>
          <c:tx>
            <c:strRef>
              <c:f>Einnahmen2024!$E$10</c:f>
              <c:strCache>
                <c:ptCount val="1"/>
                <c:pt idx="0">
                  <c:v>4. Quartal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Einnahmen2024!$E$11:$E$14</c:f>
              <c:numCache>
                <c:formatCode>_("€"* #,##0.00_);_("€"* \(#,##0.00\);_("€"* "-"??_);_(@_)</c:formatCode>
                <c:ptCount val="4"/>
                <c:pt idx="0">
                  <c:v>55127.3</c:v>
                </c:pt>
                <c:pt idx="1">
                  <c:v>14030.2</c:v>
                </c:pt>
                <c:pt idx="2">
                  <c:v>33100.5</c:v>
                </c:pt>
                <c:pt idx="3">
                  <c:v>44671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43-4AD4-98C1-4F8D47B6E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679088"/>
        <c:axId val="255696368"/>
      </c:barChart>
      <c:catAx>
        <c:axId val="25567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6368"/>
        <c:crosses val="autoZero"/>
        <c:auto val="1"/>
        <c:lblAlgn val="ctr"/>
        <c:lblOffset val="100"/>
        <c:noMultiLvlLbl val="0"/>
      </c:catAx>
      <c:valAx>
        <c:axId val="255696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79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1"/>
          <c:order val="0"/>
          <c:tx>
            <c:strRef>
              <c:f>Einnahmen2024!$E$10</c:f>
              <c:strCache>
                <c:ptCount val="1"/>
                <c:pt idx="0">
                  <c:v>4. Quartal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Einnahmen2024!$E$11:$E$14</c:f>
              <c:numCache>
                <c:formatCode>_("€"* #,##0.00_);_("€"* \(#,##0.00\);_("€"* "-"??_);_(@_)</c:formatCode>
                <c:ptCount val="4"/>
                <c:pt idx="0">
                  <c:v>55127.3</c:v>
                </c:pt>
                <c:pt idx="1">
                  <c:v>14030.2</c:v>
                </c:pt>
                <c:pt idx="2">
                  <c:v>33100.5</c:v>
                </c:pt>
                <c:pt idx="3">
                  <c:v>44671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66-43EB-8D27-CD43B10D830C}"/>
            </c:ext>
          </c:extLst>
        </c:ser>
        <c:ser>
          <c:idx val="0"/>
          <c:order val="1"/>
          <c:tx>
            <c:strRef>
              <c:f>Einnahmen2024!$B$10</c:f>
              <c:strCache>
                <c:ptCount val="1"/>
                <c:pt idx="0">
                  <c:v>1. Quartal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Einnahmen2024!$B$11:$B$14</c:f>
              <c:numCache>
                <c:formatCode>_("€"* #,##0.00_);_("€"* \(#,##0.00\);_("€"* "-"??_);_(@_)</c:formatCode>
                <c:ptCount val="4"/>
                <c:pt idx="0">
                  <c:v>99000</c:v>
                </c:pt>
                <c:pt idx="1">
                  <c:v>29120.1</c:v>
                </c:pt>
                <c:pt idx="2">
                  <c:v>25750</c:v>
                </c:pt>
                <c:pt idx="3">
                  <c:v>10500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66-43EB-8D27-CD43B10D8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5693968"/>
        <c:axId val="255694448"/>
        <c:axId val="0"/>
      </c:bar3DChart>
      <c:catAx>
        <c:axId val="255693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4448"/>
        <c:crosses val="autoZero"/>
        <c:auto val="1"/>
        <c:lblAlgn val="ctr"/>
        <c:lblOffset val="100"/>
        <c:noMultiLvlLbl val="0"/>
      </c:catAx>
      <c:valAx>
        <c:axId val="255694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Einnahmen2024!$A$11</c:f>
              <c:strCache>
                <c:ptCount val="1"/>
                <c:pt idx="0">
                  <c:v>Müller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Einnahmen2024!$B$10:$E$10</c:f>
              <c:strCache>
                <c:ptCount val="4"/>
                <c:pt idx="0">
                  <c:v>1. Quartal</c:v>
                </c:pt>
                <c:pt idx="1">
                  <c:v>2. Quartal</c:v>
                </c:pt>
                <c:pt idx="2">
                  <c:v>3. Quartal</c:v>
                </c:pt>
                <c:pt idx="3">
                  <c:v>4. Quartal</c:v>
                </c:pt>
              </c:strCache>
            </c:strRef>
          </c:cat>
          <c:val>
            <c:numRef>
              <c:f>Einnahmen2024!$B$11:$E$11</c:f>
              <c:numCache>
                <c:formatCode>_("€"* #,##0.00_);_("€"* \(#,##0.00\);_("€"* "-"??_);_(@_)</c:formatCode>
                <c:ptCount val="4"/>
                <c:pt idx="0">
                  <c:v>99000</c:v>
                </c:pt>
                <c:pt idx="1">
                  <c:v>25800</c:v>
                </c:pt>
                <c:pt idx="2">
                  <c:v>41200.800000000003</c:v>
                </c:pt>
                <c:pt idx="3">
                  <c:v>55127.3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A5-452C-9CBB-8C6141C9D01A}"/>
            </c:ext>
          </c:extLst>
        </c:ser>
        <c:ser>
          <c:idx val="1"/>
          <c:order val="1"/>
          <c:tx>
            <c:strRef>
              <c:f>Einnahmen2024!$A$12</c:f>
              <c:strCache>
                <c:ptCount val="1"/>
                <c:pt idx="0">
                  <c:v>Muster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Einnahmen2024!$B$10:$E$10</c:f>
              <c:strCache>
                <c:ptCount val="4"/>
                <c:pt idx="0">
                  <c:v>1. Quartal</c:v>
                </c:pt>
                <c:pt idx="1">
                  <c:v>2. Quartal</c:v>
                </c:pt>
                <c:pt idx="2">
                  <c:v>3. Quartal</c:v>
                </c:pt>
                <c:pt idx="3">
                  <c:v>4. Quartal</c:v>
                </c:pt>
              </c:strCache>
            </c:strRef>
          </c:cat>
          <c:val>
            <c:numRef>
              <c:f>Einnahmen2024!$B$12:$E$12</c:f>
              <c:numCache>
                <c:formatCode>_("€"* #,##0.00_);_("€"* \(#,##0.00\);_("€"* "-"??_);_(@_)</c:formatCode>
                <c:ptCount val="4"/>
                <c:pt idx="0">
                  <c:v>29120.1</c:v>
                </c:pt>
                <c:pt idx="1">
                  <c:v>9900</c:v>
                </c:pt>
                <c:pt idx="2">
                  <c:v>18300</c:v>
                </c:pt>
                <c:pt idx="3">
                  <c:v>14030.2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A5-452C-9CBB-8C6141C9D01A}"/>
            </c:ext>
          </c:extLst>
        </c:ser>
        <c:ser>
          <c:idx val="2"/>
          <c:order val="2"/>
          <c:tx>
            <c:strRef>
              <c:f>Einnahmen2024!$A$13</c:f>
              <c:strCache>
                <c:ptCount val="1"/>
                <c:pt idx="0">
                  <c:v>Reuter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Einnahmen2024!$B$10:$E$10</c:f>
              <c:strCache>
                <c:ptCount val="4"/>
                <c:pt idx="0">
                  <c:v>1. Quartal</c:v>
                </c:pt>
                <c:pt idx="1">
                  <c:v>2. Quartal</c:v>
                </c:pt>
                <c:pt idx="2">
                  <c:v>3. Quartal</c:v>
                </c:pt>
                <c:pt idx="3">
                  <c:v>4. Quartal</c:v>
                </c:pt>
              </c:strCache>
            </c:strRef>
          </c:cat>
          <c:val>
            <c:numRef>
              <c:f>Einnahmen2024!$B$13:$E$13</c:f>
              <c:numCache>
                <c:formatCode>_("€"* #,##0.00_);_("€"* \(#,##0.00\);_("€"* "-"??_);_(@_)</c:formatCode>
                <c:ptCount val="4"/>
                <c:pt idx="0">
                  <c:v>25750</c:v>
                </c:pt>
                <c:pt idx="1">
                  <c:v>21800</c:v>
                </c:pt>
                <c:pt idx="2">
                  <c:v>48910</c:v>
                </c:pt>
                <c:pt idx="3">
                  <c:v>33100.5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A5-452C-9CBB-8C6141C9D01A}"/>
            </c:ext>
          </c:extLst>
        </c:ser>
        <c:ser>
          <c:idx val="3"/>
          <c:order val="3"/>
          <c:tx>
            <c:strRef>
              <c:f>Einnahmen2024!$A$14</c:f>
              <c:strCache>
                <c:ptCount val="1"/>
                <c:pt idx="0">
                  <c:v>Lindner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Einnahmen2024!$B$10:$E$10</c:f>
              <c:strCache>
                <c:ptCount val="4"/>
                <c:pt idx="0">
                  <c:v>1. Quartal</c:v>
                </c:pt>
                <c:pt idx="1">
                  <c:v>2. Quartal</c:v>
                </c:pt>
                <c:pt idx="2">
                  <c:v>3. Quartal</c:v>
                </c:pt>
                <c:pt idx="3">
                  <c:v>4. Quartal</c:v>
                </c:pt>
              </c:strCache>
            </c:strRef>
          </c:cat>
          <c:val>
            <c:numRef>
              <c:f>Einnahmen2024!$B$14:$E$14</c:f>
              <c:numCache>
                <c:formatCode>_("€"* #,##0.00_);_("€"* \(#,##0.00\);_("€"* "-"??_);_(@_)</c:formatCode>
                <c:ptCount val="4"/>
                <c:pt idx="0">
                  <c:v>10500</c:v>
                </c:pt>
                <c:pt idx="1">
                  <c:v>39850</c:v>
                </c:pt>
                <c:pt idx="2">
                  <c:v>4520.3999999999996</c:v>
                </c:pt>
                <c:pt idx="3">
                  <c:v>44671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A5-452C-9CBB-8C6141C9D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5696368"/>
        <c:axId val="255692048"/>
      </c:lineChart>
      <c:catAx>
        <c:axId val="25569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2048"/>
        <c:crosses val="autoZero"/>
        <c:auto val="1"/>
        <c:lblAlgn val="ctr"/>
        <c:lblOffset val="100"/>
        <c:noMultiLvlLbl val="0"/>
      </c:catAx>
      <c:valAx>
        <c:axId val="25569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569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Einnahmen2024!$D$10</c:f>
              <c:strCache>
                <c:ptCount val="1"/>
                <c:pt idx="0">
                  <c:v>3. Quartal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61E-49F6-91ED-115F810EA83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61E-49F6-91ED-115F810EA83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61E-49F6-91ED-115F810EA83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61E-49F6-91ED-115F810EA83D}"/>
              </c:ext>
            </c:extLst>
          </c:dPt>
          <c:cat>
            <c:strRef>
              <c:f>Einnahmen2024!$A$11:$A$14</c:f>
              <c:strCache>
                <c:ptCount val="4"/>
                <c:pt idx="0">
                  <c:v>Müller</c:v>
                </c:pt>
                <c:pt idx="1">
                  <c:v>Muster</c:v>
                </c:pt>
                <c:pt idx="2">
                  <c:v>Reuter</c:v>
                </c:pt>
                <c:pt idx="3">
                  <c:v>Lindner</c:v>
                </c:pt>
              </c:strCache>
            </c:strRef>
          </c:cat>
          <c:val>
            <c:numRef>
              <c:f>Einnahmen2024!$D$11:$D$14</c:f>
              <c:numCache>
                <c:formatCode>_("€"* #,##0.00_);_("€"* \(#,##0.00\);_("€"* "-"??_);_(@_)</c:formatCode>
                <c:ptCount val="4"/>
                <c:pt idx="0">
                  <c:v>41200.800000000003</c:v>
                </c:pt>
                <c:pt idx="1">
                  <c:v>18300</c:v>
                </c:pt>
                <c:pt idx="2">
                  <c:v>48910</c:v>
                </c:pt>
                <c:pt idx="3">
                  <c:v>4520.3999999999996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1E-49F6-91ED-115F810EA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7AE72A2-8483-4DF7-90B4-63158728DC6D}">
  <sheetPr/>
  <sheetViews>
    <sheetView tabSelected="1" zoomScale="80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0711670-086F-419B-9629-1E779FDCFFED}">
  <sheetPr/>
  <sheetViews>
    <sheetView zoomScale="80" workbookViewId="0" zoomToFit="1"/>
  </sheetViews>
  <pageMargins left="0.7" right="0.7" top="0.78740157499999996" bottom="0.78740157499999996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C7E2268-BE69-4C5C-A65C-D424B08401B3}">
  <sheetPr/>
  <sheetViews>
    <sheetView zoomScale="80" workbookViewId="0" zoomToFit="1"/>
  </sheetViews>
  <pageMargins left="0.7" right="0.7" top="0.78740157499999996" bottom="0.78740157499999996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E7C00B5-552D-47FC-8AEC-2C92E6FACC08}">
  <sheetPr/>
  <sheetViews>
    <sheetView zoomScale="80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912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0A408EC-B37C-20DD-F9AA-FCC9F31E802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912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2C6C2E5-C9DF-B1BF-D0B0-D039D5B9055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912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F3A55F6-1011-C8C5-3483-5FD730BCB5F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599122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50CDC79-88B2-A3E0-9CDC-B919FCDF1C1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ECC9-AA56-4B97-BE2B-C000F1F8F404}">
  <sheetPr>
    <pageSetUpPr fitToPage="1"/>
  </sheetPr>
  <dimension ref="A1:K22"/>
  <sheetViews>
    <sheetView zoomScaleNormal="100" workbookViewId="0">
      <selection activeCell="B11" sqref="B11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 t="shared" ref="G11:J14" si="0">IF(B11&lt;=$I$5,B11*$J$5,IF(B11&lt;=$I$6,B11*$J$6,B11*$J$7))</f>
        <v>6435</v>
      </c>
      <c r="H11" s="2">
        <f t="shared" si="0"/>
        <v>774</v>
      </c>
      <c r="I11" s="2">
        <f t="shared" si="0"/>
        <v>1854.0360000000001</v>
      </c>
      <c r="J11" s="2">
        <f t="shared" si="0"/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28300</v>
      </c>
      <c r="D12" s="2">
        <v>35133.199999999997</v>
      </c>
      <c r="E12" s="2">
        <v>38210</v>
      </c>
      <c r="F12" s="2">
        <f>SUM(B12:E12)</f>
        <v>130763.29999999999</v>
      </c>
      <c r="G12" s="2">
        <f t="shared" si="0"/>
        <v>873.60299999999995</v>
      </c>
      <c r="H12" s="2">
        <f t="shared" si="0"/>
        <v>849</v>
      </c>
      <c r="I12" s="2">
        <f t="shared" si="0"/>
        <v>1580.9939999999999</v>
      </c>
      <c r="J12" s="2">
        <f t="shared" si="0"/>
        <v>1719.45</v>
      </c>
      <c r="K12" s="2">
        <f>SUM(G12:J12)</f>
        <v>5023.0469999999996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48910</v>
      </c>
      <c r="E13" s="2">
        <v>33100.5</v>
      </c>
      <c r="F13" s="2">
        <f>SUM(B13:E13)</f>
        <v>129560.5</v>
      </c>
      <c r="G13" s="2">
        <f t="shared" si="0"/>
        <v>772.5</v>
      </c>
      <c r="H13" s="2">
        <f t="shared" si="0"/>
        <v>654</v>
      </c>
      <c r="I13" s="2">
        <f t="shared" si="0"/>
        <v>2200.9499999999998</v>
      </c>
      <c r="J13" s="2">
        <f t="shared" si="0"/>
        <v>1489.5225</v>
      </c>
      <c r="K13" s="2">
        <f>SUM(G13:J13)</f>
        <v>5116.9724999999999</v>
      </c>
    </row>
    <row r="14" spans="1:11" ht="19.8" customHeight="1" x14ac:dyDescent="0.35">
      <c r="A14" s="1" t="s">
        <v>2</v>
      </c>
      <c r="B14" s="2">
        <v>27841.7</v>
      </c>
      <c r="C14" s="2">
        <v>39850</v>
      </c>
      <c r="D14" s="2">
        <v>60890.3</v>
      </c>
      <c r="E14" s="2">
        <v>44671</v>
      </c>
      <c r="F14" s="2">
        <f>SUM(B14:E14)</f>
        <v>173253</v>
      </c>
      <c r="G14" s="2">
        <f t="shared" si="0"/>
        <v>835.25099999999998</v>
      </c>
      <c r="H14" s="2">
        <f t="shared" si="0"/>
        <v>1793.25</v>
      </c>
      <c r="I14" s="2">
        <f t="shared" si="0"/>
        <v>3957.8695000000002</v>
      </c>
      <c r="J14" s="2">
        <f t="shared" si="0"/>
        <v>2010.1949999999999</v>
      </c>
      <c r="K14" s="2">
        <f>SUM(G14:J14)</f>
        <v>8596.5655000000006</v>
      </c>
    </row>
    <row r="16" spans="1:11" ht="19.8" customHeight="1" x14ac:dyDescent="0.35">
      <c r="A16" s="1" t="s">
        <v>3</v>
      </c>
      <c r="B16" s="2">
        <f>SUM(B11:B14)</f>
        <v>181711.80000000002</v>
      </c>
      <c r="C16" s="2">
        <f>SUM(C11:C14)</f>
        <v>115750</v>
      </c>
      <c r="D16" s="2">
        <f>SUM(D11:D14)</f>
        <v>186134.3</v>
      </c>
      <c r="E16" s="2">
        <f>SUM(E11:E14)</f>
        <v>171108.8</v>
      </c>
      <c r="F16" s="2">
        <f>SUM(F11:F14)</f>
        <v>654704.89999999991</v>
      </c>
    </row>
    <row r="18" spans="1:6" ht="19.8" customHeight="1" x14ac:dyDescent="0.35">
      <c r="A18" s="1" t="s">
        <v>4</v>
      </c>
      <c r="B18" s="2">
        <f>AVERAGE(B11:B14)</f>
        <v>45427.950000000004</v>
      </c>
      <c r="C18" s="2">
        <f>AVERAGE(C11:C14)</f>
        <v>28937.5</v>
      </c>
      <c r="D18" s="2">
        <f>AVERAGE(D11:D14)</f>
        <v>46533.574999999997</v>
      </c>
      <c r="E18" s="2">
        <f>AVERAGE(E11:E14)</f>
        <v>42777.2</v>
      </c>
      <c r="F18" s="2">
        <f>AVERAGE(F11:F14)</f>
        <v>163676.22499999998</v>
      </c>
    </row>
    <row r="20" spans="1:6" ht="19.8" customHeight="1" x14ac:dyDescent="0.35">
      <c r="A20" s="1" t="s">
        <v>5</v>
      </c>
      <c r="B20" s="2">
        <f>MIN(B11:B14)</f>
        <v>25750</v>
      </c>
      <c r="C20" s="2">
        <f>MIN(C11:C14)</f>
        <v>21800</v>
      </c>
      <c r="D20" s="2">
        <f>MIN(D11:D14)</f>
        <v>35133.199999999997</v>
      </c>
      <c r="E20" s="2">
        <f>MIN(E11:E14)</f>
        <v>33100.5</v>
      </c>
      <c r="F20" s="2">
        <f>MIN(F11:F14)</f>
        <v>129560.5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>MAX(C11:C14)</f>
        <v>39850</v>
      </c>
      <c r="D22" s="2">
        <f>MAX(D11:D14)</f>
        <v>60890.3</v>
      </c>
      <c r="E22" s="2">
        <f>MAX(E11:E14)</f>
        <v>55127.3</v>
      </c>
      <c r="F22" s="2">
        <f>MAX(F11:F14)</f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A7FC-97E2-4A71-902D-259ABC722255}">
  <sheetPr>
    <pageSetUpPr fitToPage="1"/>
  </sheetPr>
  <dimension ref="A1:K22"/>
  <sheetViews>
    <sheetView zoomScaleNormal="100" workbookViewId="0">
      <selection activeCell="C15" sqref="C15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 t="shared" ref="G11:J14" si="0">IF(B11&lt;=$I$5,B11*$J$5,IF(B11&lt;=$I$6,B11*$J$6,B11*$J$7))</f>
        <v>6435</v>
      </c>
      <c r="H11" s="2">
        <f t="shared" si="0"/>
        <v>774</v>
      </c>
      <c r="I11" s="2">
        <f t="shared" si="0"/>
        <v>1854.0360000000001</v>
      </c>
      <c r="J11" s="2">
        <f t="shared" si="0"/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1000</v>
      </c>
      <c r="D12" s="2">
        <v>35133.199999999997</v>
      </c>
      <c r="E12" s="2">
        <v>38210</v>
      </c>
      <c r="F12" s="2">
        <f>SUM(B12:E12)</f>
        <v>103463.29999999999</v>
      </c>
      <c r="G12" s="2">
        <f t="shared" si="0"/>
        <v>873.60299999999995</v>
      </c>
      <c r="H12" s="2">
        <f t="shared" si="0"/>
        <v>30</v>
      </c>
      <c r="I12" s="2">
        <f t="shared" si="0"/>
        <v>1580.9939999999999</v>
      </c>
      <c r="J12" s="2">
        <f t="shared" si="0"/>
        <v>1719.45</v>
      </c>
      <c r="K12" s="2">
        <f>SUM(G12:J12)</f>
        <v>4204.0469999999996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2500</v>
      </c>
      <c r="E13" s="2">
        <v>33100.5</v>
      </c>
      <c r="F13" s="2">
        <f>SUM(B13:E13)</f>
        <v>83150.5</v>
      </c>
      <c r="G13" s="2">
        <f t="shared" si="0"/>
        <v>772.5</v>
      </c>
      <c r="H13" s="2">
        <f t="shared" si="0"/>
        <v>654</v>
      </c>
      <c r="I13" s="2">
        <f t="shared" si="0"/>
        <v>75</v>
      </c>
      <c r="J13" s="2">
        <f t="shared" si="0"/>
        <v>1489.5225</v>
      </c>
      <c r="K13" s="2">
        <f>SUM(G13:J13)</f>
        <v>2991.0225</v>
      </c>
    </row>
    <row r="14" spans="1:11" ht="19.8" customHeight="1" x14ac:dyDescent="0.35">
      <c r="A14" s="1" t="s">
        <v>2</v>
      </c>
      <c r="B14" s="2">
        <v>10100.700000000001</v>
      </c>
      <c r="C14" s="2">
        <v>39850</v>
      </c>
      <c r="D14" s="2">
        <v>60890.3</v>
      </c>
      <c r="E14" s="2">
        <v>44671</v>
      </c>
      <c r="F14" s="2">
        <f>SUM(B14:E14)</f>
        <v>155512</v>
      </c>
      <c r="G14" s="2">
        <f t="shared" si="0"/>
        <v>303.02100000000002</v>
      </c>
      <c r="H14" s="2">
        <f t="shared" si="0"/>
        <v>1793.25</v>
      </c>
      <c r="I14" s="2">
        <f t="shared" si="0"/>
        <v>3957.8695000000002</v>
      </c>
      <c r="J14" s="2">
        <f t="shared" si="0"/>
        <v>2010.1949999999999</v>
      </c>
      <c r="K14" s="2">
        <f>SUM(G14:J14)</f>
        <v>8064.3355000000001</v>
      </c>
    </row>
    <row r="16" spans="1:11" ht="19.8" customHeight="1" x14ac:dyDescent="0.35">
      <c r="A16" s="1" t="s">
        <v>3</v>
      </c>
      <c r="B16" s="2">
        <f>SUM(B11:B14)</f>
        <v>163970.80000000002</v>
      </c>
      <c r="C16" s="2">
        <f>SUM(C11:C14)</f>
        <v>88450</v>
      </c>
      <c r="D16" s="2">
        <f>SUM(D11:D14)</f>
        <v>139724.29999999999</v>
      </c>
      <c r="E16" s="2">
        <f>SUM(E11:E14)</f>
        <v>171108.8</v>
      </c>
      <c r="F16" s="2">
        <f>SUM(F11:F14)</f>
        <v>563253.89999999991</v>
      </c>
    </row>
    <row r="18" spans="1:6" ht="19.8" customHeight="1" x14ac:dyDescent="0.35">
      <c r="A18" s="1" t="s">
        <v>4</v>
      </c>
      <c r="B18" s="2">
        <f>AVERAGE(B11:B14)</f>
        <v>40992.700000000004</v>
      </c>
      <c r="C18" s="2">
        <f>AVERAGE(C11:C14)</f>
        <v>22112.5</v>
      </c>
      <c r="D18" s="2">
        <f>AVERAGE(D11:D14)</f>
        <v>34931.074999999997</v>
      </c>
      <c r="E18" s="2">
        <f>AVERAGE(E11:E14)</f>
        <v>42777.2</v>
      </c>
      <c r="F18" s="2">
        <f>AVERAGE(F11:F14)</f>
        <v>140813.47499999998</v>
      </c>
    </row>
    <row r="20" spans="1:6" ht="19.8" customHeight="1" x14ac:dyDescent="0.35">
      <c r="A20" s="1" t="s">
        <v>5</v>
      </c>
      <c r="B20" s="2">
        <f>MIN(B11:B14)</f>
        <v>10100.700000000001</v>
      </c>
      <c r="C20" s="2">
        <f>MIN(C11:C14)</f>
        <v>1000</v>
      </c>
      <c r="D20" s="2">
        <f>MIN(D11:D14)</f>
        <v>2500</v>
      </c>
      <c r="E20" s="2">
        <f>MIN(E11:E14)</f>
        <v>33100.5</v>
      </c>
      <c r="F20" s="2">
        <f>MIN(F11:F14)</f>
        <v>83150.5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>MAX(C11:C14)</f>
        <v>39850</v>
      </c>
      <c r="D22" s="2">
        <f>MAX(D11:D14)</f>
        <v>60890.3</v>
      </c>
      <c r="E22" s="2">
        <f>MAX(E11:E14)</f>
        <v>55127.3</v>
      </c>
      <c r="F22" s="2">
        <f>MAX(F11:F14)</f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A7AE-0D33-461E-A0D2-BF44EE44547B}">
  <sheetPr>
    <pageSetUpPr fitToPage="1"/>
  </sheetPr>
  <dimension ref="A1:K22"/>
  <sheetViews>
    <sheetView zoomScaleNormal="100" workbookViewId="0">
      <selection activeCell="C15" sqref="C15"/>
    </sheetView>
  </sheetViews>
  <sheetFormatPr baseColWidth="10" defaultColWidth="13.58203125" defaultRowHeight="19.8" customHeight="1" x14ac:dyDescent="0.35"/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99500</v>
      </c>
      <c r="D11" s="2">
        <v>41200.800000000003</v>
      </c>
      <c r="E11" s="2">
        <v>20400</v>
      </c>
      <c r="F11" s="2">
        <f>SUM(B11:E11)</f>
        <v>260100.8</v>
      </c>
      <c r="G11" s="2">
        <f t="shared" ref="G11:J14" si="0">IF(B11&lt;=$I$5,B11*$J$5,IF(B11&lt;=$I$6,B11*$J$6,B11*$J$7))</f>
        <v>6435</v>
      </c>
      <c r="H11" s="2">
        <f t="shared" si="0"/>
        <v>6467.5</v>
      </c>
      <c r="I11" s="2">
        <f t="shared" si="0"/>
        <v>1854.0360000000001</v>
      </c>
      <c r="J11" s="2">
        <f t="shared" si="0"/>
        <v>612</v>
      </c>
      <c r="K11" s="2">
        <f>SUM(G11:J11)</f>
        <v>15368.536</v>
      </c>
    </row>
    <row r="12" spans="1:11" ht="19.8" customHeight="1" x14ac:dyDescent="0.35">
      <c r="A12" s="1" t="s">
        <v>7</v>
      </c>
      <c r="B12" s="2">
        <v>29120.1</v>
      </c>
      <c r="C12" s="2">
        <v>28300</v>
      </c>
      <c r="D12" s="2">
        <v>35133.199999999997</v>
      </c>
      <c r="E12" s="2">
        <v>38210</v>
      </c>
      <c r="F12" s="2">
        <f>SUM(B12:E12)</f>
        <v>130763.29999999999</v>
      </c>
      <c r="G12" s="2">
        <f t="shared" si="0"/>
        <v>873.60299999999995</v>
      </c>
      <c r="H12" s="2">
        <f t="shared" si="0"/>
        <v>849</v>
      </c>
      <c r="I12" s="2">
        <f t="shared" si="0"/>
        <v>1580.9939999999999</v>
      </c>
      <c r="J12" s="2">
        <f t="shared" si="0"/>
        <v>1719.45</v>
      </c>
      <c r="K12" s="2">
        <f>SUM(G12:J12)</f>
        <v>5023.0469999999996</v>
      </c>
    </row>
    <row r="13" spans="1:11" ht="19.8" customHeight="1" x14ac:dyDescent="0.35">
      <c r="A13" s="1" t="s">
        <v>1</v>
      </c>
      <c r="B13" s="2">
        <v>25750</v>
      </c>
      <c r="C13" s="2">
        <v>10540</v>
      </c>
      <c r="D13" s="2">
        <v>48910</v>
      </c>
      <c r="E13" s="2">
        <v>19800</v>
      </c>
      <c r="F13" s="2">
        <f>SUM(B13:E13)</f>
        <v>105000</v>
      </c>
      <c r="G13" s="2">
        <f t="shared" si="0"/>
        <v>772.5</v>
      </c>
      <c r="H13" s="2">
        <f t="shared" si="0"/>
        <v>316.2</v>
      </c>
      <c r="I13" s="2">
        <f t="shared" si="0"/>
        <v>2200.9499999999998</v>
      </c>
      <c r="J13" s="2">
        <f t="shared" si="0"/>
        <v>594</v>
      </c>
      <c r="K13" s="2">
        <f>SUM(G13:J13)</f>
        <v>3883.6499999999996</v>
      </c>
    </row>
    <row r="14" spans="1:11" ht="19.8" customHeight="1" x14ac:dyDescent="0.35">
      <c r="A14" s="1" t="s">
        <v>2</v>
      </c>
      <c r="B14" s="2">
        <v>27841.7</v>
      </c>
      <c r="C14" s="2">
        <v>39850</v>
      </c>
      <c r="D14" s="2">
        <v>60890.3</v>
      </c>
      <c r="E14" s="2">
        <v>44671</v>
      </c>
      <c r="F14" s="2">
        <f>SUM(B14:E14)</f>
        <v>173253</v>
      </c>
      <c r="G14" s="2">
        <f t="shared" si="0"/>
        <v>835.25099999999998</v>
      </c>
      <c r="H14" s="2">
        <f t="shared" si="0"/>
        <v>1793.25</v>
      </c>
      <c r="I14" s="2">
        <f t="shared" si="0"/>
        <v>3957.8695000000002</v>
      </c>
      <c r="J14" s="2">
        <f t="shared" si="0"/>
        <v>2010.1949999999999</v>
      </c>
      <c r="K14" s="2">
        <f>SUM(G14:J14)</f>
        <v>8596.5655000000006</v>
      </c>
    </row>
    <row r="16" spans="1:11" ht="19.8" customHeight="1" x14ac:dyDescent="0.35">
      <c r="A16" s="1" t="s">
        <v>3</v>
      </c>
      <c r="B16" s="2">
        <f>SUM(B11:B14)</f>
        <v>181711.80000000002</v>
      </c>
      <c r="C16" s="2">
        <f>SUM(C11:C14)</f>
        <v>178190</v>
      </c>
      <c r="D16" s="2">
        <f>SUM(D11:D14)</f>
        <v>186134.3</v>
      </c>
      <c r="E16" s="2">
        <f>SUM(E11:E14)</f>
        <v>123081</v>
      </c>
      <c r="F16" s="2">
        <f>SUM(F11:F14)</f>
        <v>669117.1</v>
      </c>
    </row>
    <row r="18" spans="1:6" ht="19.8" customHeight="1" x14ac:dyDescent="0.35">
      <c r="A18" s="1" t="s">
        <v>4</v>
      </c>
      <c r="B18" s="2">
        <f>AVERAGE(B11:B14)</f>
        <v>45427.950000000004</v>
      </c>
      <c r="C18" s="2">
        <f>AVERAGE(C11:C14)</f>
        <v>44547.5</v>
      </c>
      <c r="D18" s="2">
        <f>AVERAGE(D11:D14)</f>
        <v>46533.574999999997</v>
      </c>
      <c r="E18" s="2">
        <f>AVERAGE(E11:E14)</f>
        <v>30770.25</v>
      </c>
      <c r="F18" s="2">
        <f>AVERAGE(F11:F14)</f>
        <v>167279.27499999999</v>
      </c>
    </row>
    <row r="20" spans="1:6" ht="19.8" customHeight="1" x14ac:dyDescent="0.35">
      <c r="A20" s="1" t="s">
        <v>5</v>
      </c>
      <c r="B20" s="2">
        <f>MIN(B11:B14)</f>
        <v>25750</v>
      </c>
      <c r="C20" s="2">
        <f>MIN(C11:C14)</f>
        <v>10540</v>
      </c>
      <c r="D20" s="2">
        <f>MIN(D11:D14)</f>
        <v>35133.199999999997</v>
      </c>
      <c r="E20" s="2">
        <f>MIN(E11:E14)</f>
        <v>19800</v>
      </c>
      <c r="F20" s="2">
        <f>MIN(F11:F14)</f>
        <v>105000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>MAX(C11:C14)</f>
        <v>99500</v>
      </c>
      <c r="D22" s="2">
        <f>MAX(D11:D14)</f>
        <v>60890.3</v>
      </c>
      <c r="E22" s="2">
        <f>MAX(E11:E14)</f>
        <v>44671</v>
      </c>
      <c r="F22" s="2">
        <f>MAX(F11:F14)</f>
        <v>260100.8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988FA-164C-4333-9F03-1016DB676FB2}">
  <sheetPr>
    <pageSetUpPr fitToPage="1"/>
  </sheetPr>
  <dimension ref="A1:K22"/>
  <sheetViews>
    <sheetView zoomScaleNormal="100" workbookViewId="0">
      <selection activeCell="D12" sqref="D12"/>
    </sheetView>
  </sheetViews>
  <sheetFormatPr baseColWidth="10" defaultColWidth="13.58203125" defaultRowHeight="19.8" customHeight="1" x14ac:dyDescent="0.35"/>
  <cols>
    <col min="9" max="9" width="11.6640625" bestFit="1" customWidth="1"/>
  </cols>
  <sheetData>
    <row r="1" spans="1:11" ht="31.2" customHeight="1" x14ac:dyDescent="0.35">
      <c r="A1" s="4" t="s">
        <v>8</v>
      </c>
      <c r="B1" s="4"/>
      <c r="C1" s="4"/>
      <c r="D1" s="4"/>
      <c r="E1" s="4"/>
      <c r="F1" s="4"/>
    </row>
    <row r="2" spans="1:11" ht="17.399999999999999" x14ac:dyDescent="0.35"/>
    <row r="3" spans="1:11" ht="17.399999999999999" hidden="1" x14ac:dyDescent="0.35">
      <c r="H3" s="6" t="s">
        <v>15</v>
      </c>
      <c r="I3" s="7"/>
      <c r="J3" s="7"/>
    </row>
    <row r="4" spans="1:11" ht="17.399999999999999" hidden="1" x14ac:dyDescent="0.35">
      <c r="H4" s="1"/>
      <c r="I4" s="1" t="s">
        <v>16</v>
      </c>
      <c r="J4" s="1" t="s">
        <v>17</v>
      </c>
    </row>
    <row r="5" spans="1:11" ht="17.399999999999999" hidden="1" x14ac:dyDescent="0.35">
      <c r="H5" s="1" t="s">
        <v>18</v>
      </c>
      <c r="I5" s="2">
        <v>30000</v>
      </c>
      <c r="J5" s="3">
        <v>0.03</v>
      </c>
    </row>
    <row r="6" spans="1:11" ht="17.399999999999999" hidden="1" x14ac:dyDescent="0.35">
      <c r="H6" s="1" t="s">
        <v>18</v>
      </c>
      <c r="I6" s="2">
        <v>50000</v>
      </c>
      <c r="J6" s="3">
        <v>4.4999999999999998E-2</v>
      </c>
    </row>
    <row r="7" spans="1:11" ht="17.399999999999999" hidden="1" x14ac:dyDescent="0.35">
      <c r="H7" s="1" t="s">
        <v>19</v>
      </c>
      <c r="I7" s="2">
        <v>50000</v>
      </c>
      <c r="J7" s="3">
        <v>6.5000000000000002E-2</v>
      </c>
    </row>
    <row r="8" spans="1:11" ht="16.2" customHeight="1" x14ac:dyDescent="0.35"/>
    <row r="9" spans="1:11" ht="19.8" customHeight="1" x14ac:dyDescent="0.35">
      <c r="B9" s="5" t="s">
        <v>13</v>
      </c>
      <c r="C9" s="5"/>
      <c r="D9" s="5"/>
      <c r="E9" s="5"/>
      <c r="G9" s="5" t="s">
        <v>14</v>
      </c>
      <c r="H9" s="5"/>
      <c r="I9" s="5"/>
      <c r="J9" s="5"/>
      <c r="K9" s="5"/>
    </row>
    <row r="10" spans="1:11" ht="19.8" customHeight="1" x14ac:dyDescent="0.35">
      <c r="B10" s="1" t="s">
        <v>9</v>
      </c>
      <c r="C10" s="1" t="s">
        <v>10</v>
      </c>
      <c r="D10" s="1" t="s">
        <v>11</v>
      </c>
      <c r="E10" s="1" t="s">
        <v>12</v>
      </c>
      <c r="F10" s="1" t="s">
        <v>3</v>
      </c>
      <c r="G10" s="1" t="s">
        <v>9</v>
      </c>
      <c r="H10" s="1" t="s">
        <v>10</v>
      </c>
      <c r="I10" s="1" t="s">
        <v>11</v>
      </c>
      <c r="J10" s="1" t="s">
        <v>12</v>
      </c>
      <c r="K10" s="1" t="s">
        <v>3</v>
      </c>
    </row>
    <row r="11" spans="1:11" ht="19.8" customHeight="1" x14ac:dyDescent="0.35">
      <c r="A11" s="1" t="s">
        <v>0</v>
      </c>
      <c r="B11" s="2">
        <v>99000</v>
      </c>
      <c r="C11" s="2">
        <v>25800</v>
      </c>
      <c r="D11" s="2">
        <v>41200.800000000003</v>
      </c>
      <c r="E11" s="2">
        <v>55127.3</v>
      </c>
      <c r="F11" s="2">
        <f>SUM(B11:E11)</f>
        <v>221128.09999999998</v>
      </c>
      <c r="G11" s="2">
        <f t="shared" ref="G11:J14" si="0">IF(B11&lt;=$I$5,B11*$J$5,IF(B11&lt;=$I$6,B11*$J$6,B11*$J$7))</f>
        <v>6435</v>
      </c>
      <c r="H11" s="2">
        <f t="shared" si="0"/>
        <v>774</v>
      </c>
      <c r="I11" s="2">
        <f t="shared" si="0"/>
        <v>1854.0360000000001</v>
      </c>
      <c r="J11" s="2">
        <f t="shared" si="0"/>
        <v>3583.2745000000004</v>
      </c>
      <c r="K11" s="2">
        <f>SUM(G11:J11)</f>
        <v>12646.3105</v>
      </c>
    </row>
    <row r="12" spans="1:11" ht="19.8" customHeight="1" x14ac:dyDescent="0.35">
      <c r="A12" s="1" t="s">
        <v>7</v>
      </c>
      <c r="B12" s="2">
        <v>29120.1</v>
      </c>
      <c r="C12" s="2">
        <v>9900</v>
      </c>
      <c r="D12" s="2">
        <v>18300</v>
      </c>
      <c r="E12" s="2">
        <v>14030.2</v>
      </c>
      <c r="F12" s="2">
        <f>SUM(B12:E12)</f>
        <v>71350.3</v>
      </c>
      <c r="G12" s="2">
        <f t="shared" si="0"/>
        <v>873.60299999999995</v>
      </c>
      <c r="H12" s="2">
        <f t="shared" si="0"/>
        <v>297</v>
      </c>
      <c r="I12" s="2">
        <f t="shared" si="0"/>
        <v>549</v>
      </c>
      <c r="J12" s="2">
        <f t="shared" si="0"/>
        <v>420.90600000000001</v>
      </c>
      <c r="K12" s="2">
        <f>SUM(G12:J12)</f>
        <v>2140.509</v>
      </c>
    </row>
    <row r="13" spans="1:11" ht="19.8" customHeight="1" x14ac:dyDescent="0.35">
      <c r="A13" s="1" t="s">
        <v>1</v>
      </c>
      <c r="B13" s="2">
        <v>25750</v>
      </c>
      <c r="C13" s="2">
        <v>21800</v>
      </c>
      <c r="D13" s="2">
        <v>48910</v>
      </c>
      <c r="E13" s="2">
        <v>33100.5</v>
      </c>
      <c r="F13" s="2">
        <f>SUM(B13:E13)</f>
        <v>129560.5</v>
      </c>
      <c r="G13" s="2">
        <f t="shared" si="0"/>
        <v>772.5</v>
      </c>
      <c r="H13" s="2">
        <f t="shared" si="0"/>
        <v>654</v>
      </c>
      <c r="I13" s="2">
        <f t="shared" si="0"/>
        <v>2200.9499999999998</v>
      </c>
      <c r="J13" s="2">
        <f t="shared" si="0"/>
        <v>1489.5225</v>
      </c>
      <c r="K13" s="2">
        <f>SUM(G13:J13)</f>
        <v>5116.9724999999999</v>
      </c>
    </row>
    <row r="14" spans="1:11" ht="19.8" customHeight="1" x14ac:dyDescent="0.35">
      <c r="A14" s="1" t="s">
        <v>2</v>
      </c>
      <c r="B14" s="2">
        <v>10500</v>
      </c>
      <c r="C14" s="2">
        <v>39850</v>
      </c>
      <c r="D14" s="2">
        <v>4520.3999999999996</v>
      </c>
      <c r="E14" s="2">
        <v>44671</v>
      </c>
      <c r="F14" s="2">
        <f>SUM(B14:E14)</f>
        <v>99541.4</v>
      </c>
      <c r="G14" s="2">
        <f t="shared" si="0"/>
        <v>315</v>
      </c>
      <c r="H14" s="2">
        <f t="shared" si="0"/>
        <v>1793.25</v>
      </c>
      <c r="I14" s="2">
        <f t="shared" si="0"/>
        <v>135.61199999999999</v>
      </c>
      <c r="J14" s="2">
        <f t="shared" si="0"/>
        <v>2010.1949999999999</v>
      </c>
      <c r="K14" s="2">
        <f>SUM(G14:J14)</f>
        <v>4254.0569999999998</v>
      </c>
    </row>
    <row r="16" spans="1:11" ht="19.8" customHeight="1" x14ac:dyDescent="0.35">
      <c r="A16" s="1" t="s">
        <v>3</v>
      </c>
      <c r="B16" s="2">
        <f>SUM(B11:B14)</f>
        <v>164370.1</v>
      </c>
      <c r="C16" s="2">
        <f>SUM(C11:C14)</f>
        <v>97350</v>
      </c>
      <c r="D16" s="2">
        <f>SUM(D11:D14)</f>
        <v>112931.2</v>
      </c>
      <c r="E16" s="2">
        <f>SUM(E11:E14)</f>
        <v>146929</v>
      </c>
      <c r="F16" s="2">
        <f>SUM(F11:F14)</f>
        <v>521580.29999999993</v>
      </c>
    </row>
    <row r="18" spans="1:6" ht="19.8" customHeight="1" x14ac:dyDescent="0.35">
      <c r="A18" s="1" t="s">
        <v>4</v>
      </c>
      <c r="B18" s="2">
        <f>AVERAGE(B11:B14)</f>
        <v>41092.525000000001</v>
      </c>
      <c r="C18" s="2">
        <f>AVERAGE(C11:C14)</f>
        <v>24337.5</v>
      </c>
      <c r="D18" s="2">
        <f>AVERAGE(D11:D14)</f>
        <v>28232.799999999999</v>
      </c>
      <c r="E18" s="2">
        <f>AVERAGE(E11:E14)</f>
        <v>36732.25</v>
      </c>
      <c r="F18" s="2">
        <f>AVERAGE(F11:F14)</f>
        <v>130395.07499999998</v>
      </c>
    </row>
    <row r="20" spans="1:6" ht="19.8" customHeight="1" x14ac:dyDescent="0.35">
      <c r="A20" s="1" t="s">
        <v>5</v>
      </c>
      <c r="B20" s="2">
        <f>MIN(B11:B14)</f>
        <v>10500</v>
      </c>
      <c r="C20" s="2">
        <f>MIN(C11:C14)</f>
        <v>9900</v>
      </c>
      <c r="D20" s="2">
        <f>MIN(D11:D14)</f>
        <v>4520.3999999999996</v>
      </c>
      <c r="E20" s="2">
        <f>MIN(E11:E14)</f>
        <v>14030.2</v>
      </c>
      <c r="F20" s="2">
        <f>MIN(F11:F14)</f>
        <v>71350.3</v>
      </c>
    </row>
    <row r="22" spans="1:6" ht="19.8" customHeight="1" x14ac:dyDescent="0.35">
      <c r="A22" s="1" t="s">
        <v>6</v>
      </c>
      <c r="B22" s="2">
        <f>MAX(B11:B14)</f>
        <v>99000</v>
      </c>
      <c r="C22" s="2">
        <f>MAX(C11:C14)</f>
        <v>39850</v>
      </c>
      <c r="D22" s="2">
        <f>MAX(D11:D14)</f>
        <v>48910</v>
      </c>
      <c r="E22" s="2">
        <f>MAX(E11:E14)</f>
        <v>55127.3</v>
      </c>
      <c r="F22" s="2">
        <f>MAX(F11:F14)</f>
        <v>221128.09999999998</v>
      </c>
    </row>
  </sheetData>
  <mergeCells count="4">
    <mergeCell ref="A1:F1"/>
    <mergeCell ref="B9:E9"/>
    <mergeCell ref="G9:K9"/>
    <mergeCell ref="H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Diagramme</vt:lpstr>
      </vt:variant>
      <vt:variant>
        <vt:i4>4</vt:i4>
      </vt:variant>
    </vt:vector>
  </HeadingPairs>
  <TitlesOfParts>
    <vt:vector size="8" baseType="lpstr">
      <vt:lpstr>Einnahmen2021</vt:lpstr>
      <vt:lpstr>Einnahmen2022</vt:lpstr>
      <vt:lpstr>Einnahmen2023</vt:lpstr>
      <vt:lpstr>Einnahmen2024</vt:lpstr>
      <vt:lpstr>Säulen-Einnahmen-2024</vt:lpstr>
      <vt:lpstr>Balken-Einnahmen-1VJ4VJ-2024</vt:lpstr>
      <vt:lpstr>Linien-Einnahmen-2024</vt:lpstr>
      <vt:lpstr>Kreis-Einnahmen-3VJ-2024</vt:lpstr>
    </vt:vector>
  </TitlesOfParts>
  <Company>IT-Services Gerald Leitner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Übungsdatei Dateneingabe &amp; Formeln Teil 2</dc:title>
  <dc:creator>Gerald Leitner</dc:creator>
  <cp:lastModifiedBy>Gerald Leitner</cp:lastModifiedBy>
  <cp:lastPrinted>2025-06-05T08:02:25Z</cp:lastPrinted>
  <dcterms:created xsi:type="dcterms:W3CDTF">2025-05-23T16:49:29Z</dcterms:created>
  <dcterms:modified xsi:type="dcterms:W3CDTF">2025-09-25T17:36:56Z</dcterms:modified>
</cp:coreProperties>
</file>